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4\1 výzva\"/>
    </mc:Choice>
  </mc:AlternateContent>
  <xr:revisionPtr revIDLastSave="0" documentId="13_ncr:1_{C44FDF45-F7B0-48D4-8B97-3A7A264B9F6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R10" i="1" l="1"/>
  <c r="T7" i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<sst xmlns="http://schemas.openxmlformats.org/spreadsheetml/2006/main" count="41" uniqueCount="40">
  <si>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</si>
  <si>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</si>
  <si>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</si>
  <si>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</si>
  <si>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</si>
  <si>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</si>
  <si>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</si>
  <si>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</si>
  <si>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</si>
  <si>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</si>
  <si>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</si>
  <si>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30233141-1 - Vícenásobné diskové pole nezávislých disků (RAID)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</si>
  <si>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</si>
  <si>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</si>
  <si>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</si>
  <si>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</si>
  <si>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</si>
  <si>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</si>
  <si>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</si>
  <si>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</si>
  <si>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</si>
  <si>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</si>
  <si>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</si>
  <si>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</si>
  <si>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</si>
  <si>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</si>
  <si>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</si>
  <si>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</si>
  <si>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</si>
  <si>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</si>
  <si>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</si>
  <si>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054 - 2022 </t>
  </si>
  <si>
    <t>Samostatná faktura</t>
  </si>
  <si>
    <t>Datové úložiště pro zálohování a archivaci</t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</si>
  <si>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</si>
  <si>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Nedílnou součástí předmětu plnění je:</t>
    </r>
    <r>
      <rPr>
        <sz val="11"/>
        <rFont val="Calibri"/>
        <family val="2"/>
        <charset val="238"/>
        <scheme val="minor"/>
      </rPr>
      <t xml:space="preserve">
a) doprava předmětu plnění do místa plnění včetně jeho vykládky, manipulace a ustavení na místě určeném Objednatelem, 
b) montáž, instalace a integrace diskových prostor do OS Linux se zálohovacím SW řešením Bacula,
c) uvedení předmětu plnění do plného provozu včetně prověření jeho bezchybné funkčnosti; dodávka musí být realizována pomocí nových zařízení,
d) dodavatel poskytne na předmět plnění záruku v délce minimálně 60 měsíců,
e) SW podpora a maintenance v délce minimálně 60 měsíců (aktualizace a nové verze SW včetně instalace v době odstávek informačního systému Objednatele);
f) telefonická podpora kvalifikovaným technickým pracovníkem Dodavatele v českém jazyce v pracovní dny od 8:00 do 17:00 hod., a to po celou dobu záruky na předmět plnění;
g) bezplatný záruční servis na předmět plnění (v místě plnění) s garantovanou reakcí NBD (Next Business Day) nebo kratší, a to po celou dobu záruky na předmět plnění;
h) záruční opravy provede Dodavatel na vlastní náklady bezodkladně, nejpozději do 30 kalendářních dnů od nahlášení vady Objednatelem v místě plnění, 
i) zaškolení obsluhy (správců) dodaného předmětu plnění v rozsahu cca 16 hodin pro 2 osoby Objednatele; o splnění této povinnosti bude sepsán protokol o zaškolení správců</t>
    </r>
  </si>
  <si>
    <t>Ing. Oldřich Balák,
Tel.: 37763 2856,
702 210 864</t>
  </si>
  <si>
    <t xml:space="preserve">do 12 týdnů </t>
  </si>
  <si>
    <r>
      <t xml:space="preserve">Podrobný popis předmětu plnění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(III.)-054-2022.pdf</t>
    </r>
  </si>
  <si>
    <r>
      <t xml:space="preserve">Univerzitní 22, 
301 00 Plzeň,
Centrum informatizace a výpočetní techniky, 
</t>
    </r>
    <r>
      <rPr>
        <b/>
        <sz val="11"/>
        <color theme="1"/>
        <rFont val="Calibri"/>
        <family val="2"/>
        <charset val="238"/>
        <scheme val="minor"/>
      </rPr>
      <t>místnost UL 008 (servrovna)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</si>
</sst>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1" zoomScale="62" zoomScaleNormal="62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72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7.28515625" style="5" hidden="1" customWidth="1"/>
    <col min="12" max="12" width="103.28515625" style="5" customWidth="1"/>
    <col min="13" max="13" width="26" style="5" customWidth="1"/>
    <col min="14" max="14" width="42.140625" style="4" customWidth="1"/>
    <col min="15" max="15" width="30.5703125" style="4" customWidth="1"/>
    <col min="16" max="16" width="20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2.42578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73" t="s">
        <v>31</v>
      </c>
      <c r="C1" s="74"/>
      <c r="D1" s="7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5" t="s">
        <v>2</v>
      </c>
      <c r="H5" s="7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303.60000000000002" customHeight="1" thickTop="1" thickBot="1" x14ac:dyDescent="0.3">
      <c r="A7" s="20"/>
      <c r="B7" s="50">
        <v>1</v>
      </c>
      <c r="C7" s="51" t="s">
        <v>33</v>
      </c>
      <c r="D7" s="52">
        <v>1</v>
      </c>
      <c r="E7" s="53" t="s">
        <v>24</v>
      </c>
      <c r="F7" s="62" t="s">
        <v>38</v>
      </c>
      <c r="G7" s="77"/>
      <c r="H7" s="78"/>
      <c r="I7" s="61" t="s">
        <v>32</v>
      </c>
      <c r="J7" s="54" t="s">
        <v>30</v>
      </c>
      <c r="K7" s="53"/>
      <c r="L7" s="63" t="s">
        <v>35</v>
      </c>
      <c r="M7" s="62" t="s">
        <v>36</v>
      </c>
      <c r="N7" s="62" t="s">
        <v>39</v>
      </c>
      <c r="O7" s="55" t="s">
        <v>37</v>
      </c>
      <c r="P7" s="56">
        <f>D7*Q7</f>
        <v>2300000</v>
      </c>
      <c r="Q7" s="57">
        <v>2300000</v>
      </c>
      <c r="R7" s="79"/>
      <c r="S7" s="58">
        <f>D7*R7</f>
        <v>0</v>
      </c>
      <c r="T7" s="59" t="str">
        <f t="shared" ref="T7" si="0">IF(ISNUMBER(R7), IF(R7&gt;Q7,"NEVYHOVUJE","VYHOVUJE")," ")</f>
        <v xml:space="preserve"> </v>
      </c>
      <c r="U7" s="53"/>
      <c r="V7" s="60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1" t="s">
        <v>28</v>
      </c>
      <c r="C9" s="71"/>
      <c r="D9" s="71"/>
      <c r="E9" s="71"/>
      <c r="F9" s="71"/>
      <c r="G9" s="71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68" t="s">
        <v>10</v>
      </c>
      <c r="S9" s="69"/>
      <c r="T9" s="70"/>
      <c r="U9" s="24"/>
      <c r="V9" s="25"/>
    </row>
    <row r="10" spans="1:22" ht="50.45" customHeight="1" thickTop="1" thickBot="1" x14ac:dyDescent="0.3">
      <c r="B10" s="72" t="s">
        <v>26</v>
      </c>
      <c r="C10" s="72"/>
      <c r="D10" s="72"/>
      <c r="E10" s="72"/>
      <c r="F10" s="72"/>
      <c r="G10" s="72"/>
      <c r="H10" s="72"/>
      <c r="I10" s="26"/>
      <c r="L10" s="9"/>
      <c r="M10" s="9"/>
      <c r="N10" s="9"/>
      <c r="O10" s="27"/>
      <c r="P10" s="27"/>
      <c r="Q10" s="28">
        <f>SUM(P7:P7)</f>
        <v>2300000</v>
      </c>
      <c r="R10" s="65">
        <f>SUM(S7:S7)</f>
        <v>0</v>
      </c>
      <c r="S10" s="66"/>
      <c r="T10" s="67"/>
    </row>
    <row r="11" spans="1:22" ht="15.75" thickTop="1" x14ac:dyDescent="0.25">
      <c r="B11" s="64" t="s">
        <v>27</v>
      </c>
      <c r="C11" s="64"/>
      <c r="D11" s="64"/>
      <c r="E11" s="64"/>
      <c r="F11" s="64"/>
      <c r="G11" s="64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iUtr2+RZxnm/aB0JD/3s4zDvesT34i9TcSkoEYAPr2ane4s9pfCzPoIB1U3JpzCnDIp4hLv83NrTnh6k610UhA==" saltValue="c8mQaOmd/J6ujcL7hvq3m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6">
      <formula>LEN(TRIM(B7))=0</formula>
    </cfRule>
  </conditionalFormatting>
  <conditionalFormatting sqref="B7">
    <cfRule type="cellIs" dxfId="6" priority="53" operator="greaterThanOrEqual">
      <formula>1</formula>
    </cfRule>
  </conditionalFormatting>
  <conditionalFormatting sqref="T7">
    <cfRule type="cellIs" dxfId="5" priority="40" operator="equal">
      <formula>"VYHOVUJE"</formula>
    </cfRule>
  </conditionalFormatting>
  <conditionalFormatting sqref="T7">
    <cfRule type="cellIs" dxfId="4" priority="39" operator="equal">
      <formula>"NEVYHOVUJE"</formula>
    </cfRule>
  </conditionalFormatting>
  <conditionalFormatting sqref="G7:H7 R7">
    <cfRule type="containsBlanks" dxfId="3" priority="33">
      <formula>LEN(TRIM(G7))=0</formula>
    </cfRule>
  </conditionalFormatting>
  <conditionalFormatting sqref="G7:H7 R7">
    <cfRule type="notContainsBlanks" dxfId="2" priority="31">
      <formula>LEN(TRIM(G7))&gt;0</formula>
    </cfRule>
  </conditionalFormatting>
  <conditionalFormatting sqref="G7:H7 R7">
    <cfRule type="notContainsBlanks" dxfId="1" priority="30">
      <formula>LEN(TRIM(G7))&gt;0</formula>
    </cfRule>
  </conditionalFormatting>
  <conditionalFormatting sqref="G7:H7">
    <cfRule type="notContainsBlanks" dxfId="0" priority="29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2022-05-24T11:48:32Z</dcterms:modified>
</cp:coreProperties>
</file>